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NH(O)" sheetId="5" r:id="rId1"/>
    <sheet name="SARDP-NE" sheetId="6" r:id="rId2"/>
  </sheets>
  <definedNames>
    <definedName name="_xlnm.Print_Area" localSheetId="0">'NH(O)'!$A$1:$J$52</definedName>
    <definedName name="_xlnm.Print_Area" localSheetId="1">'SARDP-NE'!$A$1:$J$26</definedName>
    <definedName name="_xlnm.Print_Titles" localSheetId="0">'NH(O)'!$3:$3</definedName>
  </definedNames>
  <calcPr calcId="124519"/>
</workbook>
</file>

<file path=xl/calcChain.xml><?xml version="1.0" encoding="utf-8"?>
<calcChain xmlns="http://schemas.openxmlformats.org/spreadsheetml/2006/main">
  <c r="I26" i="6"/>
  <c r="H26"/>
  <c r="A24"/>
  <c r="A25" s="1"/>
  <c r="A15"/>
  <c r="A6"/>
  <c r="A7" s="1"/>
  <c r="A8" s="1"/>
  <c r="A9" s="1"/>
  <c r="A10" s="1"/>
  <c r="A11" s="1"/>
  <c r="A12" s="1"/>
  <c r="B3"/>
  <c r="C3" s="1"/>
  <c r="D3" s="1"/>
  <c r="E3" s="1"/>
  <c r="F3" s="1"/>
  <c r="G3" s="1"/>
  <c r="H3" s="1"/>
  <c r="I3" s="1"/>
  <c r="J3" s="1"/>
  <c r="I52" i="5"/>
  <c r="H52"/>
</calcChain>
</file>

<file path=xl/sharedStrings.xml><?xml version="1.0" encoding="utf-8"?>
<sst xmlns="http://schemas.openxmlformats.org/spreadsheetml/2006/main" count="404" uniqueCount="114">
  <si>
    <t>NH (ORIGINAL WORKS)</t>
  </si>
  <si>
    <t>Assam</t>
  </si>
  <si>
    <t>---</t>
  </si>
  <si>
    <t>EPC</t>
  </si>
  <si>
    <t>Sl. No.</t>
  </si>
  <si>
    <t>State/UT</t>
  </si>
  <si>
    <t>Name of Project</t>
  </si>
  <si>
    <t>Mode of Delievery</t>
  </si>
  <si>
    <t>Sanctioned Cost/TPC Rs. In crore</t>
  </si>
  <si>
    <t>PWD</t>
  </si>
  <si>
    <t>31/17</t>
  </si>
  <si>
    <t>37/17</t>
  </si>
  <si>
    <t>52/15</t>
  </si>
  <si>
    <t>NH (O)</t>
  </si>
  <si>
    <t>Length
(km)</t>
  </si>
  <si>
    <t>NH No.
(Old/New)</t>
  </si>
  <si>
    <t>52/16</t>
  </si>
  <si>
    <t>Implementing Agency(NHAI/PWD/BRO/ NHIDCL)</t>
  </si>
  <si>
    <t>Item rate</t>
  </si>
  <si>
    <r>
      <t xml:space="preserve">Const. of 4-lane Guwahati University bypass from km. 140.000 to 146.300  
</t>
    </r>
    <r>
      <rPr>
        <b/>
        <sz val="11"/>
        <color indexed="8"/>
        <rFont val="Arial"/>
        <family val="2"/>
      </rPr>
      <t>Job No.-037-AS-2009-10-079</t>
    </r>
  </si>
  <si>
    <r>
      <t xml:space="preserve">Construction of proposed North Lakhimpur Bypass from existing km. 338.924 to 349.213 
</t>
    </r>
    <r>
      <rPr>
        <b/>
        <sz val="11"/>
        <color indexed="8"/>
        <rFont val="Arial"/>
        <family val="2"/>
      </rPr>
      <t xml:space="preserve">Job No.-052-AS-2011-12-099 </t>
    </r>
  </si>
  <si>
    <r>
      <t xml:space="preserve">Srengthening including paved shoulder in stretches between km. 0.0 to km. 135(km 24th, 25th, 30th, 37th, 64th, 82nd, &amp; 98th)
</t>
    </r>
    <r>
      <rPr>
        <b/>
        <sz val="11"/>
        <color indexed="8"/>
        <rFont val="Arial"/>
        <family val="2"/>
      </rPr>
      <t>Job No.-052-AS-2013-14-113</t>
    </r>
  </si>
  <si>
    <r>
      <t xml:space="preserve">Geometric and junction improvement (accident prone) from ch. 75480.00 to ch. 75885.00 (Rowta Chariali)
</t>
    </r>
    <r>
      <rPr>
        <b/>
        <sz val="11"/>
        <color indexed="8"/>
        <rFont val="Arial"/>
        <family val="2"/>
      </rPr>
      <t xml:space="preserve">Job No.-052-AS-2013-14-115 </t>
    </r>
  </si>
  <si>
    <r>
      <t xml:space="preserve">Construction of RCC Bridge across OIL's Petoleum pipelines RoW at km 146/080 of 4-lane Guwahati University By-pass
</t>
    </r>
    <r>
      <rPr>
        <b/>
        <sz val="11"/>
        <color indexed="8"/>
        <rFont val="Arial"/>
        <family val="2"/>
      </rPr>
      <t>Job No.-037-AS-2013-14-114</t>
    </r>
  </si>
  <si>
    <r>
      <t xml:space="preserve">Rehabilitation of major permanent bridge No.837/1 of NH-31 over river </t>
    </r>
    <r>
      <rPr>
        <b/>
        <sz val="11"/>
        <color indexed="8"/>
        <rFont val="Arial"/>
        <family val="2"/>
      </rPr>
      <t xml:space="preserve">Gangadhar </t>
    </r>
    <r>
      <rPr>
        <sz val="11"/>
        <color indexed="8"/>
        <rFont val="Arial"/>
        <family val="2"/>
      </rPr>
      <t xml:space="preserve">under Abhayapuri Construction Division for the year 2014-15 in the state of Assam.
</t>
    </r>
    <r>
      <rPr>
        <b/>
        <sz val="11"/>
        <color indexed="8"/>
        <rFont val="Arial"/>
        <family val="2"/>
      </rPr>
      <t>Job No.-031-AS-2014-15-131</t>
    </r>
  </si>
  <si>
    <r>
      <t xml:space="preserve">Construction of civil works for installation of weigh-in-motion cum automatic traffic counter cum classifier at 955 km of NH-31 in the State of Assam </t>
    </r>
    <r>
      <rPr>
        <b/>
        <sz val="11"/>
        <color indexed="8"/>
        <rFont val="Arial"/>
        <family val="2"/>
      </rPr>
      <t>Job no.031-AS-2015-16-135</t>
    </r>
  </si>
  <si>
    <t>NHDP Phase/
Scheme</t>
  </si>
  <si>
    <t>127B</t>
  </si>
  <si>
    <t>127C</t>
  </si>
  <si>
    <t>315A</t>
  </si>
  <si>
    <t>31 &amp; 52</t>
  </si>
  <si>
    <t>Consultacy Service</t>
  </si>
  <si>
    <r>
      <t>Widening from intermediate lane to 2 lane with paved shoulder and strengthening from km 2/000 to 8/000 on NH-54 including construction of drains in the State of Assam. (Job No.054/AS/2015-16/</t>
    </r>
    <r>
      <rPr>
        <b/>
        <sz val="11"/>
        <rFont val="Arial"/>
        <family val="2"/>
      </rPr>
      <t>141</t>
    </r>
    <r>
      <rPr>
        <sz val="11"/>
        <rFont val="Arial"/>
        <family val="2"/>
      </rPr>
      <t>)</t>
    </r>
  </si>
  <si>
    <r>
      <t>Consultancy services for feasibility study and preparation Detailed Project Report for Construction and Up-gradation of the newly declared NH-127B (Assam Portion) starting from Srirampur on NH-27 (old NH-31C) at chainage 0.00 km to the immediate approach of proposed bridge over river Brahmaputra near Dhubri at chainage 55.700km to NH Standaerd (2-lane with paved shoulder).(Job No.127B-AS-2015-16-</t>
    </r>
    <r>
      <rPr>
        <b/>
        <sz val="11"/>
        <color indexed="8"/>
        <rFont val="Arial"/>
        <family val="2"/>
      </rPr>
      <t>139)</t>
    </r>
    <r>
      <rPr>
        <sz val="11"/>
        <color indexed="8"/>
        <rFont val="Arial"/>
        <family val="2"/>
      </rPr>
      <t xml:space="preserve">
</t>
    </r>
  </si>
  <si>
    <r>
      <t>Consultancy services for feasibility study and preparation Detailed Project Report for Construction and Up-gradation of the newly declared NH-127C starting from Samthaibari in the state of Assam to Galengphu (indo-Bhutan Border) to NH standard (2-lane with paved shoulder).(Job No.127C-AS-2015-16-</t>
    </r>
    <r>
      <rPr>
        <b/>
        <sz val="11"/>
        <color indexed="8"/>
        <rFont val="Arial"/>
        <family val="2"/>
      </rPr>
      <t>140)</t>
    </r>
  </si>
  <si>
    <r>
      <t>Consultancy services for feasibility study and preparation Detailed Project Report for Construction and Up-gradation of the newly declared NH-315A (Assam Portion) starting from Tinsukia (Panitola) at chainage 632.000 km on NH-15 (old NH-37) Via Deosal, Tingrai-Chariali, Sasoni, Naharkotia, Joypur and connecting Hukanjuri at Assam Arunachal Pradesh Border to NH standard (2-lane with paved shoulder).(job No.315A-AS-2015-16-1</t>
    </r>
    <r>
      <rPr>
        <b/>
        <sz val="11"/>
        <color indexed="8"/>
        <rFont val="Arial"/>
        <family val="2"/>
      </rPr>
      <t>38)</t>
    </r>
  </si>
  <si>
    <r>
      <t>Consultancy services for feasibility study and preparation of detailed Project Report for :-Gauripur bypass &amp; Mangaldoi bypass,( Job No. Gauripur bypass &amp; Mangaldoi bypass-AS-2015-16-</t>
    </r>
    <r>
      <rPr>
        <b/>
        <sz val="11"/>
        <rFont val="Arial"/>
        <family val="2"/>
      </rPr>
      <t>149)</t>
    </r>
  </si>
  <si>
    <r>
      <t>Consultancy Services for feasibility study and preparation of DPR for implementation of wildlife friendly measures proposed on Kaziranga National Park (KNP) stretch(38km) of NH-37 in the state of Assam NH(O) 2016-17. (Job No.37/AS/2016-17/</t>
    </r>
    <r>
      <rPr>
        <b/>
        <sz val="11"/>
        <rFont val="Arial"/>
        <family val="2"/>
      </rPr>
      <t>155)</t>
    </r>
  </si>
  <si>
    <r>
      <t>Widening &amp; strengthening from Km. 0/000 to Km. 2/600 including RCC drain on NH-53 (Silchar-Jiribam section) under Silchar NH Division in the state of Assam.
(</t>
    </r>
    <r>
      <rPr>
        <b/>
        <sz val="11"/>
        <color indexed="8"/>
        <rFont val="Arial"/>
        <family val="2"/>
      </rPr>
      <t>Job No.53/AS/2016-17/157</t>
    </r>
    <r>
      <rPr>
        <sz val="11"/>
        <color indexed="8"/>
        <rFont val="Arial"/>
        <family val="2"/>
      </rPr>
      <t>)</t>
    </r>
  </si>
  <si>
    <r>
      <t>Strengthening of existing road from Km. 653.364-668, 686.608-690.329 of NH-37 &amp; construction of masonry drain under A.P. 2016-17 under Dibrugarh NH Division.
(</t>
    </r>
    <r>
      <rPr>
        <b/>
        <sz val="11"/>
        <color indexed="8"/>
        <rFont val="Arial"/>
        <family val="2"/>
      </rPr>
      <t>Job No.37/AS/2016-17/158</t>
    </r>
    <r>
      <rPr>
        <sz val="11"/>
        <color indexed="8"/>
        <rFont val="Arial"/>
        <family val="2"/>
      </rPr>
      <t>)</t>
    </r>
  </si>
  <si>
    <r>
      <t>Strengthening of existing road, masonry drain from Km. 618.600 to Km. 633.600 (Length=15 Km) of NH-37 under A.P. 2016-17 under Dibrugarh NH Division.
(</t>
    </r>
    <r>
      <rPr>
        <b/>
        <sz val="11"/>
        <color indexed="8"/>
        <rFont val="Arial"/>
        <family val="2"/>
      </rPr>
      <t>Job No.37/AS/2016-17/159</t>
    </r>
    <r>
      <rPr>
        <sz val="11"/>
        <color indexed="8"/>
        <rFont val="Arial"/>
        <family val="2"/>
      </rPr>
      <t>)</t>
    </r>
  </si>
  <si>
    <r>
      <t>Strengthening of existing road and construction of paved shoulder from Km. 0.00 to Km. 5.00 of NH-38 (length=5.00 Km) under A.P. 2016-17 under Dibrugarh NH Division.
(</t>
    </r>
    <r>
      <rPr>
        <b/>
        <sz val="11"/>
        <color indexed="8"/>
        <rFont val="Arial"/>
        <family val="2"/>
      </rPr>
      <t>Job No.38/AS/2016-17/160</t>
    </r>
    <r>
      <rPr>
        <sz val="11"/>
        <color indexed="8"/>
        <rFont val="Arial"/>
        <family val="2"/>
      </rPr>
      <t>)</t>
    </r>
  </si>
  <si>
    <r>
      <t>Strengthening with construction of paved shoulder from Km. 138/00 to Km. 157/00 &amp; Km. 171/00 to Km. 177/00 of NH-52 (New NH-15) for the year 2016-17 under Nagaon NH Division, Nagaon
(</t>
    </r>
    <r>
      <rPr>
        <b/>
        <sz val="11"/>
        <color indexed="8"/>
        <rFont val="Arial"/>
        <family val="2"/>
      </rPr>
      <t>Job No.52 (New-15)/AS/2016-17/164</t>
    </r>
    <r>
      <rPr>
        <sz val="11"/>
        <color indexed="8"/>
        <rFont val="Arial"/>
        <family val="2"/>
      </rPr>
      <t>)</t>
    </r>
  </si>
  <si>
    <r>
      <t>Strengthening with construction of paved shoulder from Km. 269/000 to Km. 271/000 &amp; Km. 279/00 to Km. 293/00 of NH-52 (New NH-15) for the year 2016-17 under Nagaon NH Division, Nagaon
(</t>
    </r>
    <r>
      <rPr>
        <b/>
        <sz val="11"/>
        <color indexed="8"/>
        <rFont val="Arial"/>
        <family val="2"/>
      </rPr>
      <t>Job No.52 (New-15)/AS/2016-17/165</t>
    </r>
    <r>
      <rPr>
        <sz val="11"/>
        <color indexed="8"/>
        <rFont val="Arial"/>
        <family val="2"/>
      </rPr>
      <t>)</t>
    </r>
  </si>
  <si>
    <r>
      <t>Strengthening with construction of paved shoulder from Km. 330/00 to Km. 345/00 of NH-52 (New NH-15) for the year 2016-17 under Nagaon NH Division, Nagaon
(</t>
    </r>
    <r>
      <rPr>
        <b/>
        <sz val="11"/>
        <color indexed="8"/>
        <rFont val="Arial"/>
        <family val="2"/>
      </rPr>
      <t>Job No.52 (New-15)/AS/2016-17/166</t>
    </r>
    <r>
      <rPr>
        <sz val="11"/>
        <color indexed="8"/>
        <rFont val="Arial"/>
        <family val="2"/>
      </rPr>
      <t>)</t>
    </r>
  </si>
  <si>
    <r>
      <t>Strengthening with paved shoulder from Km. 858/000 to 862/000, Km. 868/000 to 875/000, Km. 876/000 to 879/000, Km. 888/000 to 892/000, Km. 907/000 to 912/348 and Km. 912/780 to 915/000 including paved shoulder from Km. 862/000 to 868/000 and Km. 875/000 to 876/000 and Geometric improvement from Km. 871/825 to 872/200 under Abhayapuri Construction Division for 2016-17 in the state of Assam.
(</t>
    </r>
    <r>
      <rPr>
        <b/>
        <sz val="11"/>
        <color indexed="8"/>
        <rFont val="Arial"/>
        <family val="2"/>
      </rPr>
      <t>Job No.31/AS/2016-17/167</t>
    </r>
    <r>
      <rPr>
        <sz val="11"/>
        <color indexed="8"/>
        <rFont val="Arial"/>
        <family val="2"/>
      </rPr>
      <t>)</t>
    </r>
  </si>
  <si>
    <r>
      <t>Consultancy Services for feasibility study and preparation of DPR for construction of roads of NH standard (2 lane) with major bridges over river Brahmaputra, Subansiri, Khabalu &amp; Lohit along the alignment from Sivasagar-Desangmukh-Tekeliphuta-Dhakuakhana-North Lakhimpur-Majuli-Jorhat in the State of Assam. (</t>
    </r>
    <r>
      <rPr>
        <b/>
        <sz val="11"/>
        <color indexed="8"/>
        <rFont val="Arial"/>
        <family val="2"/>
      </rPr>
      <t>Job No.DPR/AS/2016-17/161</t>
    </r>
    <r>
      <rPr>
        <b/>
        <sz val="11"/>
        <rFont val="Arial"/>
        <family val="2"/>
      </rPr>
      <t>)</t>
    </r>
  </si>
  <si>
    <t>CONSULTANCY</t>
  </si>
  <si>
    <r>
      <t xml:space="preserve">Strengthening with paved shoulder from km 305/0 to 316/0 of NH-52(Total length=11.00km) including retaining walls, breast walls, culverts and drains in selected stretches under Nagaon NH Division in the State of Assam on EPC mode.
</t>
    </r>
    <r>
      <rPr>
        <b/>
        <sz val="11"/>
        <color indexed="8"/>
        <rFont val="Arial"/>
        <family val="2"/>
      </rPr>
      <t>Job No. 052/AS/2014-15/124</t>
    </r>
  </si>
  <si>
    <r>
      <t xml:space="preserve">Construction of 2-lane Patherkandi Bypass with paved shoulder (Total length=9.224 km.) under Annual Plan for the year 2014-15 in Karimganj NH Division in the state of Assam on EPC mode.
</t>
    </r>
    <r>
      <rPr>
        <b/>
        <sz val="11"/>
        <color indexed="8"/>
        <rFont val="Arial"/>
        <family val="2"/>
      </rPr>
      <t>Job No. 044/AS/2014-15/122</t>
    </r>
  </si>
  <si>
    <r>
      <t xml:space="preserve">Strengthening of NH-151 from Km. 0/000 to 6/200 with paved shoulder including construction of drain in selected stretches under Karimganj NH Division in the state of Assam </t>
    </r>
    <r>
      <rPr>
        <b/>
        <sz val="11"/>
        <color indexed="8"/>
        <rFont val="Arial"/>
        <family val="2"/>
      </rPr>
      <t xml:space="preserve">(Job No. 151/AS/2016-17/168) </t>
    </r>
  </si>
  <si>
    <r>
      <t xml:space="preserve">Strengthening with paved shoulder in Km. 13th to 15th, Km. 20th to 23rd, Km. 35th, Km. 36th and Km. 57th to 63 of NH-15 (Total length=16.870 Km) under Annual Plan 2016-17 under Rangia NH Division in the state of Assam </t>
    </r>
    <r>
      <rPr>
        <b/>
        <sz val="11"/>
        <color indexed="8"/>
        <rFont val="Arial"/>
        <family val="2"/>
      </rPr>
      <t xml:space="preserve">(Job No. 015/AS/2016-17/169) </t>
    </r>
  </si>
  <si>
    <t>15/52</t>
  </si>
  <si>
    <t>(i) Consultancy Services for feasibility study and preparation of DPR for 2lanning from Morigaon to Rowta via Kaupati including a 2-lane Bridge across river Brahmaputra and from Udalguri to Indo-Bhutan border via Khairabari including Udalguri na Rowta Bypass.</t>
  </si>
  <si>
    <t>715A</t>
  </si>
  <si>
    <t>(ii)Consultancy Services for feasibility study and preparation of DPR for 2-lanning from Nikasi to Indo-Bhutan Border via Subankhata including Nikasi Bypass of NH-127E in Assam.</t>
  </si>
  <si>
    <t>(iii)Consultancy Services for feasibility study and preparation of DPR for 2-lanning with paved shoulders from Kokrajhar to Bilasipara of 117A in the state of Assam.</t>
  </si>
  <si>
    <t>117A</t>
  </si>
  <si>
    <t>(iv)Consultancy Services for feasibility study and preparation of DPR for 2-lanning with paved shoulders from its junction with Assam-Nagaland border via Sonari and  terminating at its junction with new NH No.215 near Sapekhati in the state of Assam.</t>
  </si>
  <si>
    <t>(v)Consultancy Services for feasibility study and preparation of DPR for 2-lanning with paved shoulders from Sivasagar on NH-2 connecting Simoluguri and terminating at its junction with new NH No.702 at Sonari in the state of Assam.</t>
  </si>
  <si>
    <t>702C</t>
  </si>
  <si>
    <t>(vi)Consultancy Services for feasibility study and preparation of DPR for Barpeta Bypass of NH-427 in the state of Assam</t>
  </si>
  <si>
    <t>127E</t>
  </si>
  <si>
    <r>
      <t>Preparation of Detailed Project Report/Feasibility Study for 2 laning with paved shoulder of 6Nos. Of projects in the state of Assam</t>
    </r>
    <r>
      <rPr>
        <b/>
        <sz val="11"/>
        <color indexed="8"/>
        <rFont val="Arial"/>
        <family val="2"/>
      </rPr>
      <t>. Total length= 209.91 Km, Total sanctioned cost=7.0978 Cr. (Job No.NHs/AS/2016-17/170)</t>
    </r>
  </si>
  <si>
    <r>
      <t xml:space="preserve">Strengthening and widening of NH-44 from km. 173/125 to km. 175/900, km. 191/00 to km. 197/00, km. 197/00 to km. 206/500, km. 206/500 to km. 222/00, km. 222/00 to km. 223/000, 247/000 to km. 252/280 and km. 263/191(Ex. Ch. 261/761 km.) to km. 272/241(Ex. Ch. 271/000km.) of NH-44 and along the Karimganj By-pass constructed by BRO, length=3.50 km. connecting km. 223/000 to km. 230/200 of NH-44 including providing paved shoulder and construction &amp; repair of bridge, culvert, construction of drain in selected stretches and construction of two no. of toll plaza under PWD Silchar NH Division &amp; Karimganj NH Division (length=52.794) on EPC mode in the state of Assam. Total length=52.794 Km)
</t>
    </r>
    <r>
      <rPr>
        <b/>
        <sz val="11"/>
        <color indexed="8"/>
        <rFont val="Arial"/>
        <family val="2"/>
      </rPr>
      <t>Job No. 044/AS/2014-15/120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(TENDER INVITED IN TWO PARTS BY MoRT&amp;H)</t>
    </r>
  </si>
  <si>
    <t xml:space="preserve">18.274
</t>
  </si>
  <si>
    <r>
      <t xml:space="preserve">Strengthening the existing carriageway from km 344/0 to km 351/0, km 355/0 to km 357/0 and km 400/0 to km 402/616 of NH-37 for the year 2015-16 under Nagaon and Jorhat NH Division in Assam. Length under Nagaon= 9.00 Km &amp; Jorhat=2.62 Km. </t>
    </r>
    <r>
      <rPr>
        <b/>
        <sz val="11"/>
        <rFont val="Arial"/>
        <family val="2"/>
      </rPr>
      <t>(Job No.037-AS-2015-16-142)</t>
    </r>
  </si>
  <si>
    <t xml:space="preserve">11.62
</t>
  </si>
  <si>
    <r>
      <t xml:space="preserve">Construction of Northern Bank Approach from Km. 21.00 to 29.565 to Bagibeel Rail cum Road Bridge on NH-52B near Dhemaji in the state of Assam. </t>
    </r>
    <r>
      <rPr>
        <b/>
        <sz val="11"/>
        <color indexed="8"/>
        <rFont val="Arial"/>
        <family val="2"/>
      </rPr>
      <t>(Job No. 52B-AS-2009-10-084)</t>
    </r>
  </si>
  <si>
    <t>52B</t>
  </si>
  <si>
    <r>
      <t xml:space="preserve">Construction of Southern Bank Approach from Km. 0.00 to 8.00 to Bagibeel Rail cum Road Bridge on NH-52B near Dibrugarh in the state of Assam. </t>
    </r>
    <r>
      <rPr>
        <b/>
        <sz val="11"/>
        <color indexed="8"/>
        <rFont val="Arial"/>
        <family val="2"/>
      </rPr>
      <t>(Job No. 52B-AS-2009-10-085)</t>
    </r>
  </si>
  <si>
    <t>Status</t>
  </si>
  <si>
    <t>On-going</t>
  </si>
  <si>
    <t>12. PROJECTS UNDER PWD, NH WING</t>
  </si>
  <si>
    <t>SARDP PROJECTS</t>
  </si>
  <si>
    <r>
      <t xml:space="preserve">Construction of 2-lane Highway with paved shoulders between km 603/0 to 637/0 of NH-37 (bypasses of Mohanbari, Chabua and other villages) (length = 34.85km) under SARDP-NE Phase – A, in Dibrugarh NH Division, in Assam.
</t>
    </r>
    <r>
      <rPr>
        <b/>
        <sz val="10"/>
        <color theme="1"/>
        <rFont val="Arial"/>
        <family val="2"/>
      </rPr>
      <t>SARDP-NE/NH-37/PWD/AS/2010-11/164</t>
    </r>
  </si>
  <si>
    <t>37/ 15</t>
  </si>
  <si>
    <t>SARDP-NE,
Phase 'A '</t>
  </si>
  <si>
    <t>Item Rate</t>
  </si>
  <si>
    <r>
      <t xml:space="preserve">Construction of 20.35km 2- lane Tinsukia bypass with paved shoulders between km 635.80 to 653.40 of NH-37 in Assam
</t>
    </r>
    <r>
      <rPr>
        <b/>
        <sz val="10"/>
        <color theme="1"/>
        <rFont val="Arial"/>
        <family val="2"/>
      </rPr>
      <t>SARDP-NE/NH-37/PWD/AS/2009-10/123</t>
    </r>
  </si>
  <si>
    <r>
      <t xml:space="preserve">Construction of 2 lane Makum Bypass with paved shoulders under SARDP-NE Phase -A in Dibrugarh NH Division, in Assam.
</t>
    </r>
    <r>
      <rPr>
        <b/>
        <sz val="10"/>
        <color theme="1"/>
        <rFont val="Arial"/>
        <family val="2"/>
      </rPr>
      <t>SARDP-NE/NH-37/PWD/AS/2010-11/155</t>
    </r>
  </si>
  <si>
    <r>
      <t xml:space="preserve">Construction of 2-lane NH-37 with paved shoulders from end of ROB at Makum to NH-52 near Rupai (length = 23.482km) under  Dibrugarh NH Division.
</t>
    </r>
    <r>
      <rPr>
        <b/>
        <sz val="10"/>
        <color theme="1"/>
        <rFont val="Arial"/>
        <family val="2"/>
      </rPr>
      <t>SARDP-NE/NH-37/PWD/AS/2010-11/165</t>
    </r>
  </si>
  <si>
    <t>37/ 115</t>
  </si>
  <si>
    <r>
      <t xml:space="preserve">Realignment and construction of 2-lane NH-37 with paved shoulders from Rupai to Talap (length=8.352km).
</t>
    </r>
    <r>
      <rPr>
        <b/>
        <sz val="10"/>
        <color theme="1"/>
        <rFont val="Arial"/>
        <family val="2"/>
      </rPr>
      <t>SARDP-NE/NH-37/PWD/AS/2010-11/170</t>
    </r>
  </si>
  <si>
    <r>
      <t xml:space="preserve">2-laning with paved shoulders from km 30.580 to 44.660 (new chainage km. 30.000 to 43.073) of NH-53 </t>
    </r>
    <r>
      <rPr>
        <b/>
        <sz val="10"/>
        <color theme="1"/>
        <rFont val="Arial"/>
        <family val="2"/>
      </rPr>
      <t>( Silchar-Jiribam Section)</t>
    </r>
    <r>
      <rPr>
        <sz val="10"/>
        <color theme="1"/>
        <rFont val="Arial"/>
        <family val="2"/>
      </rPr>
      <t xml:space="preserve"> in the state of Assam
</t>
    </r>
    <r>
      <rPr>
        <b/>
        <sz val="10"/>
        <color theme="1"/>
        <rFont val="Arial"/>
        <family val="2"/>
      </rPr>
      <t>SARDP-NE/NH-53/PWD/AS/2013-14/228</t>
    </r>
  </si>
  <si>
    <t>53/37</t>
  </si>
  <si>
    <r>
      <t xml:space="preserve">Construction of Silchar bypass on NH-53 in Assam
</t>
    </r>
    <r>
      <rPr>
        <b/>
        <sz val="10"/>
        <color theme="1"/>
        <rFont val="Arial"/>
        <family val="2"/>
      </rPr>
      <t>SARDP-NE/NH-53/PWD/AS/2010-11/167</t>
    </r>
  </si>
  <si>
    <r>
      <t xml:space="preserve">Construction of Silchar Bypass on NH-53 (Constrn of Major Bridge over river Barak
</t>
    </r>
    <r>
      <rPr>
        <b/>
        <sz val="10"/>
        <color theme="1"/>
        <rFont val="Arial"/>
        <family val="2"/>
      </rPr>
      <t>SARDP-NE/NH-53/PWD/AS/2011-12/198</t>
    </r>
  </si>
  <si>
    <r>
      <t xml:space="preserve">Construction of new 2- lane road with paved shoulders of </t>
    </r>
    <r>
      <rPr>
        <b/>
        <sz val="10"/>
        <color theme="1"/>
        <rFont val="Arial"/>
        <family val="2"/>
      </rPr>
      <t xml:space="preserve">Dhaleshwari Bypass </t>
    </r>
    <r>
      <rPr>
        <sz val="10"/>
        <color theme="1"/>
        <rFont val="Arial"/>
        <family val="2"/>
      </rPr>
      <t xml:space="preserve">from km. 0.00 - 3.500 of NH-154. </t>
    </r>
    <r>
      <rPr>
        <b/>
        <sz val="10"/>
        <color theme="1"/>
        <rFont val="Arial"/>
        <family val="2"/>
      </rPr>
      <t>SARDP-NE/NH-154/PWD/AS/2011-12/187</t>
    </r>
  </si>
  <si>
    <t>154/6</t>
  </si>
  <si>
    <r>
      <t xml:space="preserve">Construction of new 2- lane with paved shoulder of </t>
    </r>
    <r>
      <rPr>
        <b/>
        <sz val="10"/>
        <color theme="1"/>
        <rFont val="Arial"/>
        <family val="2"/>
      </rPr>
      <t>Katlicherra bypass</t>
    </r>
    <r>
      <rPr>
        <sz val="10"/>
        <color theme="1"/>
        <rFont val="Arial"/>
        <family val="2"/>
      </rPr>
      <t xml:space="preserve"> from km. 47.00 - 52.00.
</t>
    </r>
    <r>
      <rPr>
        <b/>
        <sz val="10"/>
        <color theme="1"/>
        <rFont val="Arial"/>
        <family val="2"/>
      </rPr>
      <t>SARDP-NE/NH-154/PWD/AS/2011-12/186</t>
    </r>
  </si>
  <si>
    <r>
      <t xml:space="preserve">2 laning with paved shoulder of Ratacherra - Churaibari section of NH-44 from km. 230/200 to 247/000, km.261/504 to 263/191 and km.272/241 to 284/033
</t>
    </r>
    <r>
      <rPr>
        <b/>
        <sz val="10"/>
        <color theme="1"/>
        <rFont val="Arial"/>
        <family val="2"/>
      </rPr>
      <t>SARDP-NE/NH-44/PWD/AS/2009-10/182</t>
    </r>
  </si>
  <si>
    <t>44/8</t>
  </si>
  <si>
    <r>
      <t xml:space="preserve">Strengthening of existing two lane with paved shoulder from km 0.00 to Km 29.200 of NH-152 in the state of Assam
</t>
    </r>
    <r>
      <rPr>
        <b/>
        <sz val="10"/>
        <color theme="1"/>
        <rFont val="Arial"/>
        <family val="2"/>
      </rPr>
      <t>SARDP-NE/NH-152/PWD/AS/2013-14/227</t>
    </r>
  </si>
  <si>
    <t>6-Road package under SARDP-NE
(Job No. SARDP-NE/6 Road Package/AS/PWD/201-11/168)</t>
  </si>
  <si>
    <t xml:space="preserve">State Road </t>
  </si>
  <si>
    <t>2 laning of  of Lumding-Diphu- Manja  road     (L=54.37 Km.)</t>
  </si>
  <si>
    <t>2 laning of  Haflong- Jatinga  road              (L=7.46 Km.)</t>
  </si>
  <si>
    <t>2 laning of  Baska- Barama  road                     (L=26.39 Km.)</t>
  </si>
  <si>
    <t xml:space="preserve"> 2 laning of  Morigaon- Jagiroad                (L=23.30 Km.)</t>
  </si>
  <si>
    <t>2 laning of  Udalgiri- Rowta road                       (L=14.48 Km.)</t>
  </si>
  <si>
    <t xml:space="preserve"> 2 laning of  Kokrajhar- Karigaon  road (L=20.00 Km.)</t>
  </si>
  <si>
    <t>2 laning of  Goalpara- Solmari  road</t>
  </si>
  <si>
    <r>
      <t xml:space="preserve">2 laning  from  Kanubari to start of Bogibeel bridge approaches of NH-52B(Extn) in Assam
</t>
    </r>
    <r>
      <rPr>
        <b/>
        <sz val="10"/>
        <color theme="1"/>
        <rFont val="Arial"/>
        <family val="2"/>
      </rPr>
      <t>052/Ar.Pkg/2010-11/023</t>
    </r>
  </si>
  <si>
    <t>52B
Extn./215</t>
  </si>
  <si>
    <t>A. DETAILS OF ONGOING WORKS-NH(ORIGINAL) as on 01.08.2017</t>
  </si>
  <si>
    <t>B. DETAILS OF ONGOING WORKS-SARDP-NE as on 01.08.2017</t>
  </si>
  <si>
    <r>
      <t>Strengthening of existing 10m road pavement from km 84/000 to 100/000 of NH- 37 under  Guwahati NH Division, Guwahati in the State of Assam.</t>
    </r>
    <r>
      <rPr>
        <b/>
        <sz val="11"/>
        <rFont val="Arial"/>
        <family val="2"/>
      </rPr>
      <t>(Job No.037-AS-2015-16-144</t>
    </r>
    <r>
      <rPr>
        <sz val="11"/>
        <rFont val="Arial"/>
        <family val="2"/>
      </rPr>
      <t>)</t>
    </r>
  </si>
  <si>
    <r>
      <t xml:space="preserve">Construction of longitudinal drains at stretches from km 134/00 to km146/300 on NH-37, painting of Flyover and provision of road safety appurtenances near the Flyover at km135 on NH-37 under Guwahati NH Division in the State of Assam.  </t>
    </r>
    <r>
      <rPr>
        <b/>
        <sz val="11"/>
        <rFont val="Arial"/>
        <family val="2"/>
      </rPr>
      <t>(Job No.037/AS/2015-16/145)</t>
    </r>
  </si>
  <si>
    <r>
      <t>Strengthening from Km. 175.900 - Km. 180.00 under Silchar NH Division</t>
    </r>
    <r>
      <rPr>
        <b/>
        <sz val="11"/>
        <color theme="1"/>
        <rFont val="Arial"/>
        <family val="2"/>
      </rPr>
      <t xml:space="preserve"> (Job No.06(old-44)-AS-2016-17-</t>
    </r>
    <r>
      <rPr>
        <b/>
        <sz val="11"/>
        <rFont val="Arial"/>
        <family val="2"/>
      </rPr>
      <t>154)</t>
    </r>
  </si>
  <si>
    <r>
      <t>Strengthening with paved shoulder from km 265/500 to 269/000 &amp; km 271/000 to 279/000 (Total Length =11.500Km)  of  NH- 52 for the year of 2015-16 under  Nagaon NH Division  in the State of Assam.</t>
    </r>
    <r>
      <rPr>
        <b/>
        <sz val="11"/>
        <rFont val="Arial"/>
        <family val="2"/>
      </rPr>
      <t xml:space="preserve"> (Job No.052-AS-2015-16-143,)</t>
    </r>
  </si>
  <si>
    <r>
      <t xml:space="preserve">Strengthening with paved shoulder at km 26, km 30/000 to 34/000 and km 37/000 to 49/000 (L= 17.00 km ) of NH-15 (Old NH-52) under Rangia NH Division in the State of Assam. </t>
    </r>
    <r>
      <rPr>
        <b/>
        <sz val="11"/>
        <rFont val="Arial"/>
        <family val="2"/>
      </rPr>
      <t>(Job No.052/AS/2015-16/147)</t>
    </r>
  </si>
  <si>
    <r>
      <t xml:space="preserve">Strengthening with paved shoulder from km 64/000 to km 80/000,  km 87, km 88, from km 89/000 to km 97/000 and  km 99  of NH-15 ( Old NH-52) under Rangia NH Division in the State of Assam.  </t>
    </r>
    <r>
      <rPr>
        <b/>
        <sz val="11"/>
        <rFont val="Arial"/>
        <family val="2"/>
      </rPr>
      <t>(Job No.052/AS/2015-16/152)</t>
    </r>
  </si>
  <si>
    <r>
      <t xml:space="preserve">Strengthening with paved shoulder from km 30/0 to km 46/0, km 54/0 to km 61/0, km 69/0 to km 80/0 and km  80/0 to km 96/0 of NH-39 for the year 2015-16 including toll plaza under Golagahat NH  Division under EPC Mode in the State of Assam. </t>
    </r>
    <r>
      <rPr>
        <b/>
        <sz val="11"/>
        <color theme="1"/>
        <rFont val="Arial"/>
        <family val="2"/>
      </rPr>
      <t>(Job No.039-AS-2016-17-</t>
    </r>
    <r>
      <rPr>
        <b/>
        <sz val="11"/>
        <rFont val="Arial"/>
        <family val="2"/>
      </rPr>
      <t>153)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</si>
</sst>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101">
    <xf numFmtId="0" fontId="0" fillId="0" borderId="0" xfId="0"/>
    <xf numFmtId="0" fontId="6" fillId="0" borderId="1" xfId="0" quotePrefix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0" fontId="6" fillId="0" borderId="1" xfId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2" fontId="6" fillId="0" borderId="0" xfId="0" applyNumberFormat="1" applyFont="1" applyFill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1" xfId="0" quotePrefix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25" zoomScaleNormal="50" zoomScaleSheetLayoutView="25" workbookViewId="0">
      <pane ySplit="3" topLeftCell="A4" activePane="bottomLeft" state="frozen"/>
      <selection pane="bottomLeft" activeCell="W46" sqref="W46"/>
    </sheetView>
  </sheetViews>
  <sheetFormatPr defaultRowHeight="14.25"/>
  <cols>
    <col min="1" max="1" width="4.85546875" style="2" customWidth="1"/>
    <col min="2" max="2" width="9.42578125" style="3" customWidth="1"/>
    <col min="3" max="3" width="15.85546875" style="3" customWidth="1"/>
    <col min="4" max="4" width="42" style="3" customWidth="1"/>
    <col min="5" max="5" width="12.140625" style="2" customWidth="1"/>
    <col min="6" max="7" width="11.140625" style="2" customWidth="1"/>
    <col min="8" max="8" width="10.5703125" style="2" customWidth="1"/>
    <col min="9" max="9" width="14.5703125" style="2" customWidth="1"/>
    <col min="10" max="10" width="15.85546875" style="2" customWidth="1"/>
    <col min="11" max="11" width="9.140625" style="4"/>
    <col min="12" max="16384" width="9.140625" style="3"/>
  </cols>
  <sheetData>
    <row r="1" spans="1:11" ht="24.75" customHeight="1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24.75" customHeight="1">
      <c r="A2" s="78" t="s">
        <v>105</v>
      </c>
      <c r="B2" s="78"/>
      <c r="C2" s="78"/>
      <c r="D2" s="78"/>
      <c r="E2" s="58"/>
      <c r="F2" s="59"/>
      <c r="G2" s="59"/>
      <c r="H2" s="59"/>
      <c r="I2" s="59"/>
      <c r="J2" s="59"/>
    </row>
    <row r="3" spans="1:11" ht="77.25" customHeight="1">
      <c r="A3" s="5" t="s">
        <v>4</v>
      </c>
      <c r="B3" s="5" t="s">
        <v>5</v>
      </c>
      <c r="C3" s="5" t="s">
        <v>17</v>
      </c>
      <c r="D3" s="5" t="s">
        <v>6</v>
      </c>
      <c r="E3" s="5" t="s">
        <v>15</v>
      </c>
      <c r="F3" s="5" t="s">
        <v>26</v>
      </c>
      <c r="G3" s="5" t="s">
        <v>7</v>
      </c>
      <c r="H3" s="5" t="s">
        <v>14</v>
      </c>
      <c r="I3" s="5" t="s">
        <v>8</v>
      </c>
      <c r="J3" s="5" t="s">
        <v>71</v>
      </c>
    </row>
    <row r="4" spans="1:11" s="8" customFormat="1" ht="1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7"/>
    </row>
    <row r="5" spans="1:11" ht="20.25" customHeight="1">
      <c r="A5" s="26"/>
      <c r="B5" s="26"/>
      <c r="C5" s="9"/>
      <c r="D5" s="10" t="s">
        <v>0</v>
      </c>
      <c r="E5" s="30"/>
      <c r="F5" s="30"/>
      <c r="G5" s="30"/>
      <c r="H5" s="53"/>
      <c r="I5" s="30"/>
      <c r="J5" s="55"/>
    </row>
    <row r="6" spans="1:11" ht="54" customHeight="1">
      <c r="A6" s="26">
        <v>1</v>
      </c>
      <c r="B6" s="26" t="s">
        <v>1</v>
      </c>
      <c r="C6" s="9" t="s">
        <v>9</v>
      </c>
      <c r="D6" s="12" t="s">
        <v>19</v>
      </c>
      <c r="E6" s="31" t="s">
        <v>11</v>
      </c>
      <c r="F6" s="30" t="s">
        <v>13</v>
      </c>
      <c r="G6" s="30" t="s">
        <v>18</v>
      </c>
      <c r="H6" s="13">
        <v>6.3</v>
      </c>
      <c r="I6" s="14">
        <v>47.38</v>
      </c>
      <c r="J6" s="55" t="s">
        <v>72</v>
      </c>
    </row>
    <row r="7" spans="1:11" ht="113.25" customHeight="1">
      <c r="A7" s="88">
        <v>2</v>
      </c>
      <c r="B7" s="88" t="s">
        <v>1</v>
      </c>
      <c r="C7" s="82" t="s">
        <v>9</v>
      </c>
      <c r="D7" s="89" t="s">
        <v>64</v>
      </c>
      <c r="E7" s="82">
        <v>44</v>
      </c>
      <c r="F7" s="88" t="s">
        <v>13</v>
      </c>
      <c r="G7" s="88" t="s">
        <v>3</v>
      </c>
      <c r="H7" s="54" t="s">
        <v>65</v>
      </c>
      <c r="I7" s="83">
        <v>218.31</v>
      </c>
      <c r="J7" s="55" t="s">
        <v>72</v>
      </c>
    </row>
    <row r="8" spans="1:11" ht="180" customHeight="1">
      <c r="A8" s="88"/>
      <c r="B8" s="88"/>
      <c r="C8" s="82"/>
      <c r="D8" s="89"/>
      <c r="E8" s="82"/>
      <c r="F8" s="88"/>
      <c r="G8" s="88"/>
      <c r="H8" s="54">
        <v>34.520000000000003</v>
      </c>
      <c r="I8" s="84"/>
      <c r="J8" s="55" t="s">
        <v>72</v>
      </c>
    </row>
    <row r="9" spans="1:11" ht="98.25" customHeight="1">
      <c r="A9" s="26">
        <v>3</v>
      </c>
      <c r="B9" s="26" t="s">
        <v>1</v>
      </c>
      <c r="C9" s="9" t="s">
        <v>9</v>
      </c>
      <c r="D9" s="39" t="s">
        <v>49</v>
      </c>
      <c r="E9" s="31">
        <v>44</v>
      </c>
      <c r="F9" s="30" t="s">
        <v>13</v>
      </c>
      <c r="G9" s="30" t="s">
        <v>3</v>
      </c>
      <c r="H9" s="53">
        <v>9.2240000000000002</v>
      </c>
      <c r="I9" s="30">
        <v>74.08</v>
      </c>
      <c r="J9" s="55" t="s">
        <v>72</v>
      </c>
    </row>
    <row r="10" spans="1:11" ht="65.25" customHeight="1">
      <c r="A10" s="26">
        <v>4</v>
      </c>
      <c r="B10" s="26" t="s">
        <v>1</v>
      </c>
      <c r="C10" s="9" t="s">
        <v>9</v>
      </c>
      <c r="D10" s="12" t="s">
        <v>20</v>
      </c>
      <c r="E10" s="31" t="s">
        <v>12</v>
      </c>
      <c r="F10" s="30" t="s">
        <v>13</v>
      </c>
      <c r="G10" s="30" t="s">
        <v>18</v>
      </c>
      <c r="H10" s="53">
        <v>12.513999999999999</v>
      </c>
      <c r="I10" s="30">
        <v>127.24</v>
      </c>
      <c r="J10" s="55" t="s">
        <v>72</v>
      </c>
    </row>
    <row r="11" spans="1:11" ht="114" customHeight="1">
      <c r="A11" s="36">
        <v>5</v>
      </c>
      <c r="B11" s="26" t="s">
        <v>1</v>
      </c>
      <c r="C11" s="9" t="s">
        <v>9</v>
      </c>
      <c r="D11" s="39" t="s">
        <v>48</v>
      </c>
      <c r="E11" s="31" t="s">
        <v>16</v>
      </c>
      <c r="F11" s="30" t="s">
        <v>13</v>
      </c>
      <c r="G11" s="30" t="s">
        <v>3</v>
      </c>
      <c r="H11" s="13">
        <v>11</v>
      </c>
      <c r="I11" s="30">
        <v>55.24</v>
      </c>
      <c r="J11" s="55" t="s">
        <v>72</v>
      </c>
    </row>
    <row r="12" spans="1:11" s="20" customFormat="1" ht="66" customHeight="1">
      <c r="A12" s="36">
        <v>6</v>
      </c>
      <c r="B12" s="25" t="s">
        <v>1</v>
      </c>
      <c r="C12" s="18" t="s">
        <v>9</v>
      </c>
      <c r="D12" s="15" t="s">
        <v>21</v>
      </c>
      <c r="E12" s="32" t="s">
        <v>12</v>
      </c>
      <c r="F12" s="25" t="s">
        <v>13</v>
      </c>
      <c r="G12" s="25" t="s">
        <v>3</v>
      </c>
      <c r="H12" s="25">
        <v>7</v>
      </c>
      <c r="I12" s="25">
        <v>18.27</v>
      </c>
      <c r="J12" s="55" t="s">
        <v>72</v>
      </c>
      <c r="K12" s="19"/>
    </row>
    <row r="13" spans="1:11" s="20" customFormat="1" ht="69" customHeight="1">
      <c r="A13" s="36">
        <v>7</v>
      </c>
      <c r="B13" s="25" t="s">
        <v>1</v>
      </c>
      <c r="C13" s="18" t="s">
        <v>9</v>
      </c>
      <c r="D13" s="15" t="s">
        <v>22</v>
      </c>
      <c r="E13" s="32" t="s">
        <v>12</v>
      </c>
      <c r="F13" s="25" t="s">
        <v>13</v>
      </c>
      <c r="G13" s="25" t="s">
        <v>18</v>
      </c>
      <c r="H13" s="25">
        <v>0.40500000000000003</v>
      </c>
      <c r="I13" s="25">
        <v>3.04</v>
      </c>
      <c r="J13" s="55" t="s">
        <v>72</v>
      </c>
      <c r="K13" s="19"/>
    </row>
    <row r="14" spans="1:11" ht="67.5" customHeight="1">
      <c r="A14" s="36">
        <v>8</v>
      </c>
      <c r="B14" s="26" t="s">
        <v>1</v>
      </c>
      <c r="C14" s="9" t="s">
        <v>9</v>
      </c>
      <c r="D14" s="12" t="s">
        <v>23</v>
      </c>
      <c r="E14" s="31" t="s">
        <v>11</v>
      </c>
      <c r="F14" s="30" t="s">
        <v>13</v>
      </c>
      <c r="G14" s="30" t="s">
        <v>18</v>
      </c>
      <c r="H14" s="53">
        <v>3.3000000000000002E-2</v>
      </c>
      <c r="I14" s="30">
        <v>6.22</v>
      </c>
      <c r="J14" s="55" t="s">
        <v>72</v>
      </c>
    </row>
    <row r="15" spans="1:11" ht="80.25" customHeight="1">
      <c r="A15" s="36">
        <v>9</v>
      </c>
      <c r="B15" s="26" t="s">
        <v>1</v>
      </c>
      <c r="C15" s="9" t="s">
        <v>9</v>
      </c>
      <c r="D15" s="12" t="s">
        <v>24</v>
      </c>
      <c r="E15" s="31" t="s">
        <v>10</v>
      </c>
      <c r="F15" s="30" t="s">
        <v>13</v>
      </c>
      <c r="G15" s="30" t="s">
        <v>18</v>
      </c>
      <c r="H15" s="1" t="s">
        <v>2</v>
      </c>
      <c r="I15" s="30">
        <v>3.51</v>
      </c>
      <c r="J15" s="55" t="s">
        <v>72</v>
      </c>
    </row>
    <row r="16" spans="1:11" ht="78.75" customHeight="1">
      <c r="A16" s="36">
        <v>10</v>
      </c>
      <c r="B16" s="26" t="s">
        <v>1</v>
      </c>
      <c r="C16" s="9" t="s">
        <v>9</v>
      </c>
      <c r="D16" s="16" t="s">
        <v>25</v>
      </c>
      <c r="E16" s="30">
        <v>31</v>
      </c>
      <c r="F16" s="30" t="s">
        <v>13</v>
      </c>
      <c r="G16" s="30" t="s">
        <v>18</v>
      </c>
      <c r="H16" s="1" t="s">
        <v>2</v>
      </c>
      <c r="I16" s="30">
        <v>6.32</v>
      </c>
      <c r="J16" s="55" t="s">
        <v>72</v>
      </c>
    </row>
    <row r="17" spans="1:10" ht="78.75" customHeight="1">
      <c r="A17" s="36">
        <v>11</v>
      </c>
      <c r="B17" s="26" t="s">
        <v>1</v>
      </c>
      <c r="C17" s="9" t="s">
        <v>9</v>
      </c>
      <c r="D17" s="21" t="s">
        <v>107</v>
      </c>
      <c r="E17" s="22">
        <v>37</v>
      </c>
      <c r="F17" s="30" t="s">
        <v>13</v>
      </c>
      <c r="G17" s="30" t="s">
        <v>18</v>
      </c>
      <c r="H17" s="35">
        <v>16</v>
      </c>
      <c r="I17" s="23">
        <v>23.5</v>
      </c>
      <c r="J17" s="55" t="s">
        <v>72</v>
      </c>
    </row>
    <row r="18" spans="1:10" ht="105" customHeight="1">
      <c r="A18" s="36">
        <v>12</v>
      </c>
      <c r="B18" s="26" t="s">
        <v>1</v>
      </c>
      <c r="C18" s="9" t="s">
        <v>9</v>
      </c>
      <c r="D18" s="24" t="s">
        <v>66</v>
      </c>
      <c r="E18" s="22">
        <v>37</v>
      </c>
      <c r="F18" s="30" t="s">
        <v>13</v>
      </c>
      <c r="G18" s="30" t="s">
        <v>18</v>
      </c>
      <c r="H18" s="35" t="s">
        <v>67</v>
      </c>
      <c r="I18" s="23">
        <v>16.399999999999999</v>
      </c>
      <c r="J18" s="55" t="s">
        <v>72</v>
      </c>
    </row>
    <row r="19" spans="1:10" ht="107.25" customHeight="1">
      <c r="A19" s="36">
        <v>13</v>
      </c>
      <c r="B19" s="26" t="s">
        <v>1</v>
      </c>
      <c r="C19" s="9" t="s">
        <v>9</v>
      </c>
      <c r="D19" s="24" t="s">
        <v>108</v>
      </c>
      <c r="E19" s="22">
        <v>37</v>
      </c>
      <c r="F19" s="30" t="s">
        <v>13</v>
      </c>
      <c r="G19" s="30" t="s">
        <v>18</v>
      </c>
      <c r="H19" s="35">
        <v>12.3</v>
      </c>
      <c r="I19" s="23">
        <v>31.75</v>
      </c>
      <c r="J19" s="55" t="s">
        <v>72</v>
      </c>
    </row>
    <row r="20" spans="1:10" ht="90.75" customHeight="1">
      <c r="A20" s="36">
        <v>14</v>
      </c>
      <c r="B20" s="26" t="s">
        <v>1</v>
      </c>
      <c r="C20" s="9" t="s">
        <v>9</v>
      </c>
      <c r="D20" s="24" t="s">
        <v>110</v>
      </c>
      <c r="E20" s="22">
        <v>52</v>
      </c>
      <c r="F20" s="30" t="s">
        <v>13</v>
      </c>
      <c r="G20" s="30" t="s">
        <v>18</v>
      </c>
      <c r="H20" s="35">
        <v>11.5</v>
      </c>
      <c r="I20" s="23">
        <v>24.93</v>
      </c>
      <c r="J20" s="55" t="s">
        <v>72</v>
      </c>
    </row>
    <row r="21" spans="1:10" ht="78.75" customHeight="1">
      <c r="A21" s="36">
        <v>15</v>
      </c>
      <c r="B21" s="26" t="s">
        <v>1</v>
      </c>
      <c r="C21" s="9" t="s">
        <v>9</v>
      </c>
      <c r="D21" s="21" t="s">
        <v>111</v>
      </c>
      <c r="E21" s="22">
        <v>52</v>
      </c>
      <c r="F21" s="30" t="s">
        <v>13</v>
      </c>
      <c r="G21" s="30" t="s">
        <v>18</v>
      </c>
      <c r="H21" s="35">
        <v>17</v>
      </c>
      <c r="I21" s="23">
        <v>49.5</v>
      </c>
      <c r="J21" s="55" t="s">
        <v>72</v>
      </c>
    </row>
    <row r="22" spans="1:10" ht="92.25" customHeight="1">
      <c r="A22" s="36">
        <v>16</v>
      </c>
      <c r="B22" s="26" t="s">
        <v>1</v>
      </c>
      <c r="C22" s="9" t="s">
        <v>9</v>
      </c>
      <c r="D22" s="21" t="s">
        <v>112</v>
      </c>
      <c r="E22" s="22">
        <v>52</v>
      </c>
      <c r="F22" s="30" t="s">
        <v>13</v>
      </c>
      <c r="G22" s="30" t="s">
        <v>18</v>
      </c>
      <c r="H22" s="35">
        <v>27</v>
      </c>
      <c r="I22" s="23">
        <v>82.88</v>
      </c>
      <c r="J22" s="55" t="s">
        <v>72</v>
      </c>
    </row>
    <row r="23" spans="1:10" ht="72">
      <c r="A23" s="36">
        <v>17</v>
      </c>
      <c r="B23" s="26" t="s">
        <v>1</v>
      </c>
      <c r="C23" s="9" t="s">
        <v>9</v>
      </c>
      <c r="D23" s="24" t="s">
        <v>32</v>
      </c>
      <c r="E23" s="22">
        <v>54</v>
      </c>
      <c r="F23" s="30" t="s">
        <v>13</v>
      </c>
      <c r="G23" s="30" t="s">
        <v>18</v>
      </c>
      <c r="H23" s="35">
        <v>6</v>
      </c>
      <c r="I23" s="23">
        <v>22.28</v>
      </c>
      <c r="J23" s="55" t="s">
        <v>72</v>
      </c>
    </row>
    <row r="24" spans="1:10" ht="109.5" customHeight="1">
      <c r="A24" s="36">
        <v>18</v>
      </c>
      <c r="B24" s="26" t="s">
        <v>1</v>
      </c>
      <c r="C24" s="9" t="s">
        <v>9</v>
      </c>
      <c r="D24" s="56" t="s">
        <v>113</v>
      </c>
      <c r="E24" s="22">
        <v>39</v>
      </c>
      <c r="F24" s="30" t="s">
        <v>13</v>
      </c>
      <c r="G24" s="30" t="s">
        <v>3</v>
      </c>
      <c r="H24" s="35">
        <v>49.542000000000002</v>
      </c>
      <c r="I24" s="23">
        <v>146</v>
      </c>
      <c r="J24" s="55" t="s">
        <v>72</v>
      </c>
    </row>
    <row r="25" spans="1:10" ht="50.25" customHeight="1">
      <c r="A25" s="36">
        <v>19</v>
      </c>
      <c r="B25" s="26" t="s">
        <v>1</v>
      </c>
      <c r="C25" s="9" t="s">
        <v>9</v>
      </c>
      <c r="D25" s="56" t="s">
        <v>109</v>
      </c>
      <c r="E25" s="22">
        <v>44</v>
      </c>
      <c r="F25" s="30" t="s">
        <v>13</v>
      </c>
      <c r="G25" s="31" t="s">
        <v>18</v>
      </c>
      <c r="H25" s="35">
        <v>4.0999999999999996</v>
      </c>
      <c r="I25" s="23">
        <v>18.91</v>
      </c>
      <c r="J25" s="55" t="s">
        <v>72</v>
      </c>
    </row>
    <row r="26" spans="1:10" ht="79.5" customHeight="1">
      <c r="A26" s="36">
        <v>20</v>
      </c>
      <c r="B26" s="26" t="s">
        <v>1</v>
      </c>
      <c r="C26" s="9" t="s">
        <v>9</v>
      </c>
      <c r="D26" s="12" t="s">
        <v>38</v>
      </c>
      <c r="E26" s="30">
        <v>53</v>
      </c>
      <c r="F26" s="30" t="s">
        <v>13</v>
      </c>
      <c r="G26" s="30" t="s">
        <v>18</v>
      </c>
      <c r="H26" s="13">
        <v>2.6</v>
      </c>
      <c r="I26" s="30">
        <v>29.15</v>
      </c>
      <c r="J26" s="55" t="s">
        <v>72</v>
      </c>
    </row>
    <row r="27" spans="1:10" ht="78.75" customHeight="1">
      <c r="A27" s="36">
        <v>21</v>
      </c>
      <c r="B27" s="26" t="s">
        <v>1</v>
      </c>
      <c r="C27" s="9" t="s">
        <v>9</v>
      </c>
      <c r="D27" s="12" t="s">
        <v>39</v>
      </c>
      <c r="E27" s="30">
        <v>37</v>
      </c>
      <c r="F27" s="30" t="s">
        <v>13</v>
      </c>
      <c r="G27" s="30" t="s">
        <v>18</v>
      </c>
      <c r="H27" s="53">
        <v>18.36</v>
      </c>
      <c r="I27" s="30">
        <v>34.31</v>
      </c>
      <c r="J27" s="55" t="s">
        <v>72</v>
      </c>
    </row>
    <row r="28" spans="1:10" ht="72">
      <c r="A28" s="36">
        <v>22</v>
      </c>
      <c r="B28" s="26" t="s">
        <v>1</v>
      </c>
      <c r="C28" s="9" t="s">
        <v>9</v>
      </c>
      <c r="D28" s="12" t="s">
        <v>40</v>
      </c>
      <c r="E28" s="30">
        <v>37</v>
      </c>
      <c r="F28" s="30" t="s">
        <v>13</v>
      </c>
      <c r="G28" s="30" t="s">
        <v>18</v>
      </c>
      <c r="H28" s="13">
        <v>15</v>
      </c>
      <c r="I28" s="13">
        <v>28.2</v>
      </c>
      <c r="J28" s="55" t="s">
        <v>72</v>
      </c>
    </row>
    <row r="29" spans="1:10" ht="96" customHeight="1">
      <c r="A29" s="36">
        <v>23</v>
      </c>
      <c r="B29" s="26" t="s">
        <v>1</v>
      </c>
      <c r="C29" s="9" t="s">
        <v>9</v>
      </c>
      <c r="D29" s="12" t="s">
        <v>41</v>
      </c>
      <c r="E29" s="30">
        <v>38</v>
      </c>
      <c r="F29" s="30" t="s">
        <v>13</v>
      </c>
      <c r="G29" s="30" t="s">
        <v>18</v>
      </c>
      <c r="H29" s="13">
        <v>5</v>
      </c>
      <c r="I29" s="30">
        <v>9.14</v>
      </c>
      <c r="J29" s="55" t="s">
        <v>72</v>
      </c>
    </row>
    <row r="30" spans="1:10" ht="90" customHeight="1">
      <c r="A30" s="36">
        <v>24</v>
      </c>
      <c r="B30" s="26" t="s">
        <v>1</v>
      </c>
      <c r="C30" s="9" t="s">
        <v>9</v>
      </c>
      <c r="D30" s="12" t="s">
        <v>42</v>
      </c>
      <c r="E30" s="30">
        <v>52</v>
      </c>
      <c r="F30" s="30" t="s">
        <v>13</v>
      </c>
      <c r="G30" s="30" t="s">
        <v>18</v>
      </c>
      <c r="H30" s="13">
        <v>25</v>
      </c>
      <c r="I30" s="30">
        <v>89.39</v>
      </c>
      <c r="J30" s="55" t="s">
        <v>72</v>
      </c>
    </row>
    <row r="31" spans="1:10" ht="90" customHeight="1">
      <c r="A31" s="36">
        <v>25</v>
      </c>
      <c r="B31" s="26" t="s">
        <v>1</v>
      </c>
      <c r="C31" s="9" t="s">
        <v>9</v>
      </c>
      <c r="D31" s="12" t="s">
        <v>43</v>
      </c>
      <c r="E31" s="30">
        <v>52</v>
      </c>
      <c r="F31" s="30" t="s">
        <v>13</v>
      </c>
      <c r="G31" s="30" t="s">
        <v>18</v>
      </c>
      <c r="H31" s="13">
        <v>16</v>
      </c>
      <c r="I31" s="30">
        <v>59.04</v>
      </c>
      <c r="J31" s="55" t="s">
        <v>72</v>
      </c>
    </row>
    <row r="32" spans="1:10" ht="78" customHeight="1">
      <c r="A32" s="36">
        <v>26</v>
      </c>
      <c r="B32" s="26" t="s">
        <v>1</v>
      </c>
      <c r="C32" s="9" t="s">
        <v>9</v>
      </c>
      <c r="D32" s="12" t="s">
        <v>44</v>
      </c>
      <c r="E32" s="30">
        <v>52</v>
      </c>
      <c r="F32" s="30" t="s">
        <v>13</v>
      </c>
      <c r="G32" s="30" t="s">
        <v>18</v>
      </c>
      <c r="H32" s="13">
        <v>15</v>
      </c>
      <c r="I32" s="30">
        <v>49.45</v>
      </c>
      <c r="J32" s="55" t="s">
        <v>72</v>
      </c>
    </row>
    <row r="33" spans="1:11" ht="160.5" customHeight="1">
      <c r="A33" s="50">
        <v>27</v>
      </c>
      <c r="B33" s="50" t="s">
        <v>1</v>
      </c>
      <c r="C33" s="52" t="s">
        <v>9</v>
      </c>
      <c r="D33" s="51" t="s">
        <v>45</v>
      </c>
      <c r="E33" s="50">
        <v>31</v>
      </c>
      <c r="F33" s="50" t="s">
        <v>13</v>
      </c>
      <c r="G33" s="50" t="s">
        <v>18</v>
      </c>
      <c r="H33" s="13">
        <v>33.619999999999997</v>
      </c>
      <c r="I33" s="13">
        <v>89.7</v>
      </c>
      <c r="J33" s="55" t="s">
        <v>72</v>
      </c>
    </row>
    <row r="34" spans="1:11" ht="89.25" customHeight="1">
      <c r="A34" s="50">
        <v>28</v>
      </c>
      <c r="B34" s="50" t="s">
        <v>1</v>
      </c>
      <c r="C34" s="52" t="s">
        <v>9</v>
      </c>
      <c r="D34" s="51" t="s">
        <v>50</v>
      </c>
      <c r="E34" s="50">
        <v>151</v>
      </c>
      <c r="F34" s="50" t="s">
        <v>13</v>
      </c>
      <c r="G34" s="50" t="s">
        <v>18</v>
      </c>
      <c r="H34" s="13">
        <v>6.2</v>
      </c>
      <c r="I34" s="13">
        <v>18.36</v>
      </c>
      <c r="J34" s="55" t="s">
        <v>72</v>
      </c>
    </row>
    <row r="35" spans="1:11" ht="89.25" customHeight="1">
      <c r="A35" s="50">
        <v>29</v>
      </c>
      <c r="B35" s="50" t="s">
        <v>1</v>
      </c>
      <c r="C35" s="52" t="s">
        <v>9</v>
      </c>
      <c r="D35" s="51" t="s">
        <v>51</v>
      </c>
      <c r="E35" s="50" t="s">
        <v>52</v>
      </c>
      <c r="F35" s="50" t="s">
        <v>13</v>
      </c>
      <c r="G35" s="50" t="s">
        <v>18</v>
      </c>
      <c r="H35" s="13">
        <v>16.87</v>
      </c>
      <c r="I35" s="13">
        <v>92.34</v>
      </c>
      <c r="J35" s="55" t="s">
        <v>72</v>
      </c>
    </row>
    <row r="36" spans="1:11" ht="81" customHeight="1">
      <c r="A36" s="45">
        <v>30</v>
      </c>
      <c r="B36" s="45" t="s">
        <v>1</v>
      </c>
      <c r="C36" s="44" t="s">
        <v>9</v>
      </c>
      <c r="D36" s="46" t="s">
        <v>68</v>
      </c>
      <c r="E36" s="45" t="s">
        <v>69</v>
      </c>
      <c r="F36" s="45" t="s">
        <v>13</v>
      </c>
      <c r="G36" s="45" t="s">
        <v>18</v>
      </c>
      <c r="H36" s="13">
        <v>7.5110000000000001</v>
      </c>
      <c r="I36" s="13">
        <v>85.4</v>
      </c>
      <c r="J36" s="55" t="s">
        <v>72</v>
      </c>
    </row>
    <row r="37" spans="1:11" ht="84.75" customHeight="1">
      <c r="A37" s="45">
        <v>31</v>
      </c>
      <c r="B37" s="45" t="s">
        <v>1</v>
      </c>
      <c r="C37" s="44" t="s">
        <v>9</v>
      </c>
      <c r="D37" s="48" t="s">
        <v>70</v>
      </c>
      <c r="E37" s="45" t="s">
        <v>69</v>
      </c>
      <c r="F37" s="45" t="s">
        <v>13</v>
      </c>
      <c r="G37" s="45" t="s">
        <v>18</v>
      </c>
      <c r="H37" s="13">
        <v>8.3949999999999996</v>
      </c>
      <c r="I37" s="13">
        <v>83.35</v>
      </c>
      <c r="J37" s="55" t="s">
        <v>72</v>
      </c>
    </row>
    <row r="38" spans="1:11" ht="21" customHeight="1">
      <c r="A38" s="85" t="s">
        <v>47</v>
      </c>
      <c r="B38" s="86"/>
      <c r="C38" s="87"/>
      <c r="D38" s="29"/>
      <c r="E38" s="30"/>
      <c r="F38" s="30"/>
      <c r="G38" s="30"/>
      <c r="H38" s="13"/>
      <c r="I38" s="13"/>
      <c r="J38" s="13"/>
    </row>
    <row r="39" spans="1:11" ht="153" customHeight="1">
      <c r="A39" s="30">
        <v>32</v>
      </c>
      <c r="B39" s="30" t="s">
        <v>1</v>
      </c>
      <c r="C39" s="31" t="s">
        <v>9</v>
      </c>
      <c r="D39" s="33" t="s">
        <v>33</v>
      </c>
      <c r="E39" s="31" t="s">
        <v>27</v>
      </c>
      <c r="F39" s="30" t="s">
        <v>13</v>
      </c>
      <c r="G39" s="31" t="s">
        <v>31</v>
      </c>
      <c r="H39" s="57">
        <v>55.7</v>
      </c>
      <c r="I39" s="14">
        <v>1.05</v>
      </c>
      <c r="J39" s="55" t="s">
        <v>72</v>
      </c>
    </row>
    <row r="40" spans="1:11" ht="122.25" customHeight="1">
      <c r="A40" s="28">
        <v>33</v>
      </c>
      <c r="B40" s="28" t="s">
        <v>1</v>
      </c>
      <c r="C40" s="27" t="s">
        <v>9</v>
      </c>
      <c r="D40" s="29" t="s">
        <v>34</v>
      </c>
      <c r="E40" s="31" t="s">
        <v>28</v>
      </c>
      <c r="F40" s="30" t="s">
        <v>13</v>
      </c>
      <c r="G40" s="31" t="s">
        <v>31</v>
      </c>
      <c r="H40" s="57">
        <v>40</v>
      </c>
      <c r="I40" s="14">
        <v>1.2</v>
      </c>
      <c r="J40" s="55" t="s">
        <v>72</v>
      </c>
    </row>
    <row r="41" spans="1:11" ht="139.5" customHeight="1">
      <c r="A41" s="36">
        <v>34</v>
      </c>
      <c r="B41" s="28" t="s">
        <v>1</v>
      </c>
      <c r="C41" s="27" t="s">
        <v>9</v>
      </c>
      <c r="D41" s="29" t="s">
        <v>35</v>
      </c>
      <c r="E41" s="31" t="s">
        <v>29</v>
      </c>
      <c r="F41" s="30" t="s">
        <v>13</v>
      </c>
      <c r="G41" s="31" t="s">
        <v>31</v>
      </c>
      <c r="H41" s="14">
        <v>64.22</v>
      </c>
      <c r="I41" s="14">
        <v>1.36</v>
      </c>
      <c r="J41" s="55" t="s">
        <v>72</v>
      </c>
    </row>
    <row r="42" spans="1:11" ht="72">
      <c r="A42" s="38">
        <v>35</v>
      </c>
      <c r="B42" s="28" t="s">
        <v>1</v>
      </c>
      <c r="C42" s="27" t="s">
        <v>9</v>
      </c>
      <c r="D42" s="29" t="s">
        <v>36</v>
      </c>
      <c r="E42" s="34" t="s">
        <v>30</v>
      </c>
      <c r="F42" s="30" t="s">
        <v>13</v>
      </c>
      <c r="G42" s="31" t="s">
        <v>31</v>
      </c>
      <c r="H42" s="34">
        <v>23.65</v>
      </c>
      <c r="I42" s="34">
        <v>0.4</v>
      </c>
      <c r="J42" s="55" t="s">
        <v>72</v>
      </c>
    </row>
    <row r="43" spans="1:11" ht="98.25" customHeight="1">
      <c r="A43" s="38">
        <v>36</v>
      </c>
      <c r="B43" s="28" t="s">
        <v>1</v>
      </c>
      <c r="C43" s="27" t="s">
        <v>9</v>
      </c>
      <c r="D43" s="29" t="s">
        <v>37</v>
      </c>
      <c r="E43" s="34">
        <v>37</v>
      </c>
      <c r="F43" s="30" t="s">
        <v>13</v>
      </c>
      <c r="G43" s="31" t="s">
        <v>31</v>
      </c>
      <c r="H43" s="35">
        <v>38</v>
      </c>
      <c r="I43" s="35">
        <v>3.97</v>
      </c>
      <c r="J43" s="55" t="s">
        <v>72</v>
      </c>
    </row>
    <row r="44" spans="1:11" ht="136.5" customHeight="1">
      <c r="A44" s="38">
        <v>37</v>
      </c>
      <c r="B44" s="28" t="s">
        <v>1</v>
      </c>
      <c r="C44" s="27" t="s">
        <v>9</v>
      </c>
      <c r="D44" s="29" t="s">
        <v>46</v>
      </c>
      <c r="E44" s="34">
        <v>37</v>
      </c>
      <c r="F44" s="30" t="s">
        <v>13</v>
      </c>
      <c r="G44" s="31" t="s">
        <v>31</v>
      </c>
      <c r="H44" s="35">
        <v>131</v>
      </c>
      <c r="I44" s="35">
        <v>7.79</v>
      </c>
      <c r="J44" s="55" t="s">
        <v>72</v>
      </c>
    </row>
    <row r="45" spans="1:11" ht="95.25" customHeight="1">
      <c r="A45" s="38">
        <v>38</v>
      </c>
      <c r="B45" s="38" t="s">
        <v>1</v>
      </c>
      <c r="C45" s="37" t="s">
        <v>9</v>
      </c>
      <c r="D45" s="49" t="s">
        <v>63</v>
      </c>
      <c r="E45" s="37"/>
      <c r="F45" s="55"/>
      <c r="G45" s="55"/>
      <c r="H45" s="53"/>
      <c r="I45" s="38"/>
      <c r="J45" s="55"/>
    </row>
    <row r="46" spans="1:11" ht="105.75" customHeight="1">
      <c r="A46" s="38"/>
      <c r="B46" s="11"/>
      <c r="C46" s="11"/>
      <c r="D46" s="49" t="s">
        <v>53</v>
      </c>
      <c r="E46" s="38" t="s">
        <v>54</v>
      </c>
      <c r="F46" s="79" t="s">
        <v>13</v>
      </c>
      <c r="G46" s="79" t="s">
        <v>31</v>
      </c>
      <c r="H46" s="53">
        <v>90.52</v>
      </c>
      <c r="I46" s="38">
        <v>3.7166000000000001</v>
      </c>
      <c r="J46" s="55" t="s">
        <v>72</v>
      </c>
    </row>
    <row r="47" spans="1:11" s="43" customFormat="1" ht="79.5" customHeight="1">
      <c r="A47" s="40"/>
      <c r="B47" s="41"/>
      <c r="C47" s="41"/>
      <c r="D47" s="49" t="s">
        <v>55</v>
      </c>
      <c r="E47" s="40" t="s">
        <v>62</v>
      </c>
      <c r="F47" s="80"/>
      <c r="G47" s="80"/>
      <c r="H47" s="13">
        <v>14</v>
      </c>
      <c r="I47" s="40">
        <v>0.3795</v>
      </c>
      <c r="J47" s="55" t="s">
        <v>72</v>
      </c>
      <c r="K47" s="42"/>
    </row>
    <row r="48" spans="1:11" ht="77.25" customHeight="1">
      <c r="A48" s="38"/>
      <c r="B48" s="11"/>
      <c r="C48" s="11"/>
      <c r="D48" s="49" t="s">
        <v>56</v>
      </c>
      <c r="E48" s="38" t="s">
        <v>57</v>
      </c>
      <c r="F48" s="80"/>
      <c r="G48" s="80"/>
      <c r="H48" s="53">
        <v>21.39</v>
      </c>
      <c r="I48" s="38">
        <v>0.41070000000000001</v>
      </c>
      <c r="J48" s="55" t="s">
        <v>72</v>
      </c>
    </row>
    <row r="49" spans="1:11" ht="109.5" customHeight="1">
      <c r="A49" s="38"/>
      <c r="B49" s="11"/>
      <c r="C49" s="11"/>
      <c r="D49" s="49" t="s">
        <v>58</v>
      </c>
      <c r="E49" s="38">
        <v>702</v>
      </c>
      <c r="F49" s="80"/>
      <c r="G49" s="80"/>
      <c r="H49" s="13">
        <v>32</v>
      </c>
      <c r="I49" s="38">
        <v>0.60399999999999998</v>
      </c>
      <c r="J49" s="55" t="s">
        <v>72</v>
      </c>
    </row>
    <row r="50" spans="1:11" s="43" customFormat="1" ht="94.5" customHeight="1">
      <c r="A50" s="40"/>
      <c r="B50" s="41"/>
      <c r="C50" s="41"/>
      <c r="D50" s="49" t="s">
        <v>59</v>
      </c>
      <c r="E50" s="40" t="s">
        <v>60</v>
      </c>
      <c r="F50" s="80"/>
      <c r="G50" s="80"/>
      <c r="H50" s="13">
        <v>48</v>
      </c>
      <c r="I50" s="40">
        <v>1.6812</v>
      </c>
      <c r="J50" s="55" t="s">
        <v>72</v>
      </c>
      <c r="K50" s="42"/>
    </row>
    <row r="51" spans="1:11" s="43" customFormat="1" ht="54.75" customHeight="1">
      <c r="A51" s="40"/>
      <c r="B51" s="41"/>
      <c r="C51" s="41"/>
      <c r="D51" s="49" t="s">
        <v>61</v>
      </c>
      <c r="E51" s="40">
        <v>427</v>
      </c>
      <c r="F51" s="81"/>
      <c r="G51" s="81"/>
      <c r="H51" s="17">
        <v>4</v>
      </c>
      <c r="I51" s="40">
        <v>0.30580000000000002</v>
      </c>
      <c r="J51" s="55" t="s">
        <v>72</v>
      </c>
      <c r="K51" s="42"/>
    </row>
    <row r="52" spans="1:11">
      <c r="H52" s="47">
        <f>SUM(H6:H51)</f>
        <v>956.47399999999993</v>
      </c>
      <c r="I52" s="47">
        <f>SUM(I6:I51)</f>
        <v>1666.4577999999999</v>
      </c>
      <c r="J52" s="47"/>
    </row>
  </sheetData>
  <mergeCells count="13">
    <mergeCell ref="A1:J1"/>
    <mergeCell ref="A2:D2"/>
    <mergeCell ref="F46:F51"/>
    <mergeCell ref="G46:G51"/>
    <mergeCell ref="E7:E8"/>
    <mergeCell ref="I7:I8"/>
    <mergeCell ref="A38:C38"/>
    <mergeCell ref="F7:F8"/>
    <mergeCell ref="G7:G8"/>
    <mergeCell ref="A7:A8"/>
    <mergeCell ref="B7:B8"/>
    <mergeCell ref="D7:D8"/>
    <mergeCell ref="C7:C8"/>
  </mergeCells>
  <phoneticPr fontId="0" type="noConversion"/>
  <pageMargins left="0.70866141732283472" right="0.35433070866141736" top="0.27559055118110237" bottom="0.27559055118110237" header="0.23622047244094491" footer="0.15748031496062992"/>
  <pageSetup paperSize="9" scale="62" orientation="portrait" r:id="rId1"/>
  <rowBreaks count="3" manualBreakCount="3">
    <brk id="17" max="9" man="1"/>
    <brk id="31" max="9" man="1"/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75" zoomScaleNormal="75" zoomScaleSheetLayoutView="75" workbookViewId="0">
      <selection activeCell="G7" sqref="G7"/>
    </sheetView>
  </sheetViews>
  <sheetFormatPr defaultRowHeight="12.75"/>
  <cols>
    <col min="1" max="1" width="5.5703125" style="61" customWidth="1"/>
    <col min="2" max="2" width="10.7109375" style="61" customWidth="1"/>
    <col min="3" max="3" width="17.85546875" style="61" customWidth="1"/>
    <col min="4" max="4" width="35.5703125" style="61" customWidth="1"/>
    <col min="5" max="5" width="13.42578125" style="61" customWidth="1"/>
    <col min="6" max="6" width="12.28515625" style="61" customWidth="1"/>
    <col min="7" max="7" width="13.42578125" style="61" customWidth="1"/>
    <col min="8" max="8" width="12.28515625" style="61" customWidth="1"/>
    <col min="9" max="9" width="15.28515625" style="61" customWidth="1"/>
    <col min="10" max="10" width="16.5703125" style="61" customWidth="1"/>
    <col min="11" max="16384" width="9.140625" style="61"/>
  </cols>
  <sheetData>
    <row r="1" spans="1:11" ht="24.75" customHeight="1">
      <c r="A1" s="90" t="s">
        <v>106</v>
      </c>
      <c r="B1" s="90"/>
      <c r="C1" s="90"/>
      <c r="D1" s="90"/>
      <c r="E1" s="90"/>
      <c r="F1" s="90"/>
      <c r="G1" s="60"/>
      <c r="H1" s="60"/>
      <c r="I1" s="60"/>
      <c r="J1" s="60"/>
    </row>
    <row r="2" spans="1:11" ht="66.75" customHeight="1">
      <c r="A2" s="5" t="s">
        <v>4</v>
      </c>
      <c r="B2" s="5" t="s">
        <v>5</v>
      </c>
      <c r="C2" s="5" t="s">
        <v>17</v>
      </c>
      <c r="D2" s="5" t="s">
        <v>6</v>
      </c>
      <c r="E2" s="5" t="s">
        <v>15</v>
      </c>
      <c r="F2" s="5" t="s">
        <v>26</v>
      </c>
      <c r="G2" s="5" t="s">
        <v>7</v>
      </c>
      <c r="H2" s="5" t="s">
        <v>14</v>
      </c>
      <c r="I2" s="5" t="s">
        <v>8</v>
      </c>
      <c r="J2" s="5" t="s">
        <v>71</v>
      </c>
    </row>
    <row r="3" spans="1:11">
      <c r="A3" s="63">
        <v>1</v>
      </c>
      <c r="B3" s="63">
        <f t="shared" ref="B3:H3" si="0">1+A3</f>
        <v>2</v>
      </c>
      <c r="C3" s="63">
        <f t="shared" si="0"/>
        <v>3</v>
      </c>
      <c r="D3" s="63">
        <f t="shared" si="0"/>
        <v>4</v>
      </c>
      <c r="E3" s="63">
        <f t="shared" si="0"/>
        <v>5</v>
      </c>
      <c r="F3" s="63">
        <f t="shared" si="0"/>
        <v>6</v>
      </c>
      <c r="G3" s="63">
        <f t="shared" si="0"/>
        <v>7</v>
      </c>
      <c r="H3" s="63">
        <f t="shared" si="0"/>
        <v>8</v>
      </c>
      <c r="I3" s="63">
        <f t="shared" ref="I3" si="1">1+H3</f>
        <v>9</v>
      </c>
      <c r="J3" s="63">
        <f t="shared" ref="J3" si="2">1+I3</f>
        <v>10</v>
      </c>
    </row>
    <row r="4" spans="1:11" s="66" customFormat="1" ht="18" customHeight="1">
      <c r="A4" s="64"/>
      <c r="B4" s="64"/>
      <c r="C4" s="64"/>
      <c r="D4" s="65" t="s">
        <v>74</v>
      </c>
      <c r="E4" s="64"/>
      <c r="F4" s="64"/>
      <c r="G4" s="64"/>
      <c r="H4" s="64"/>
      <c r="I4" s="64"/>
      <c r="J4" s="64"/>
    </row>
    <row r="5" spans="1:11" ht="126" customHeight="1">
      <c r="A5" s="63">
        <v>1</v>
      </c>
      <c r="B5" s="63" t="s">
        <v>1</v>
      </c>
      <c r="C5" s="62" t="s">
        <v>9</v>
      </c>
      <c r="D5" s="67" t="s">
        <v>75</v>
      </c>
      <c r="E5" s="63" t="s">
        <v>76</v>
      </c>
      <c r="F5" s="62" t="s">
        <v>77</v>
      </c>
      <c r="G5" s="68" t="s">
        <v>78</v>
      </c>
      <c r="H5" s="63">
        <v>36.299999999999997</v>
      </c>
      <c r="I5" s="69">
        <v>133.4</v>
      </c>
      <c r="J5" s="55" t="s">
        <v>72</v>
      </c>
    </row>
    <row r="6" spans="1:11" ht="96.75" customHeight="1">
      <c r="A6" s="63">
        <f>A5+1</f>
        <v>2</v>
      </c>
      <c r="B6" s="63" t="s">
        <v>1</v>
      </c>
      <c r="C6" s="62" t="s">
        <v>9</v>
      </c>
      <c r="D6" s="67" t="s">
        <v>79</v>
      </c>
      <c r="E6" s="63" t="s">
        <v>76</v>
      </c>
      <c r="F6" s="62" t="s">
        <v>77</v>
      </c>
      <c r="G6" s="68" t="s">
        <v>78</v>
      </c>
      <c r="H6" s="63">
        <v>20.350000000000001</v>
      </c>
      <c r="I6" s="63">
        <v>70.709999999999994</v>
      </c>
      <c r="J6" s="55" t="s">
        <v>72</v>
      </c>
    </row>
    <row r="7" spans="1:11" ht="84.75" customHeight="1">
      <c r="A7" s="63">
        <f t="shared" ref="A7:A15" si="3">A6+1</f>
        <v>3</v>
      </c>
      <c r="B7" s="63" t="s">
        <v>1</v>
      </c>
      <c r="C7" s="62" t="s">
        <v>9</v>
      </c>
      <c r="D7" s="67" t="s">
        <v>80</v>
      </c>
      <c r="E7" s="63" t="s">
        <v>76</v>
      </c>
      <c r="F7" s="62" t="s">
        <v>77</v>
      </c>
      <c r="G7" s="68" t="s">
        <v>78</v>
      </c>
      <c r="H7" s="63">
        <v>4.8600000000000003</v>
      </c>
      <c r="I7" s="63">
        <v>32.46</v>
      </c>
      <c r="J7" s="55" t="s">
        <v>72</v>
      </c>
    </row>
    <row r="8" spans="1:11" ht="101.25" customHeight="1">
      <c r="A8" s="63">
        <f t="shared" si="3"/>
        <v>4</v>
      </c>
      <c r="B8" s="63" t="s">
        <v>1</v>
      </c>
      <c r="C8" s="62" t="s">
        <v>9</v>
      </c>
      <c r="D8" s="67" t="s">
        <v>81</v>
      </c>
      <c r="E8" s="63" t="s">
        <v>82</v>
      </c>
      <c r="F8" s="62" t="s">
        <v>77</v>
      </c>
      <c r="G8" s="68" t="s">
        <v>78</v>
      </c>
      <c r="H8" s="63">
        <v>23.481999999999999</v>
      </c>
      <c r="I8" s="63">
        <v>94.9</v>
      </c>
      <c r="J8" s="55" t="s">
        <v>72</v>
      </c>
      <c r="K8" s="97"/>
    </row>
    <row r="9" spans="1:11" ht="72.75" customHeight="1">
      <c r="A9" s="63">
        <f t="shared" si="3"/>
        <v>5</v>
      </c>
      <c r="B9" s="63" t="s">
        <v>1</v>
      </c>
      <c r="C9" s="62" t="s">
        <v>9</v>
      </c>
      <c r="D9" s="71" t="s">
        <v>83</v>
      </c>
      <c r="E9" s="63" t="s">
        <v>82</v>
      </c>
      <c r="F9" s="62" t="s">
        <v>77</v>
      </c>
      <c r="G9" s="68" t="s">
        <v>78</v>
      </c>
      <c r="H9" s="63">
        <v>8.3520000000000003</v>
      </c>
      <c r="I9" s="63">
        <v>31.19</v>
      </c>
      <c r="J9" s="55" t="s">
        <v>72</v>
      </c>
      <c r="K9" s="97"/>
    </row>
    <row r="10" spans="1:11" ht="98.25" customHeight="1">
      <c r="A10" s="63">
        <f t="shared" si="3"/>
        <v>6</v>
      </c>
      <c r="B10" s="63" t="s">
        <v>1</v>
      </c>
      <c r="C10" s="62" t="s">
        <v>9</v>
      </c>
      <c r="D10" s="71" t="s">
        <v>84</v>
      </c>
      <c r="E10" s="63" t="s">
        <v>85</v>
      </c>
      <c r="F10" s="62" t="s">
        <v>77</v>
      </c>
      <c r="G10" s="68" t="s">
        <v>78</v>
      </c>
      <c r="H10" s="72">
        <v>14.08</v>
      </c>
      <c r="I10" s="63">
        <v>52.08</v>
      </c>
      <c r="J10" s="55" t="s">
        <v>72</v>
      </c>
    </row>
    <row r="11" spans="1:11" ht="56.25" customHeight="1">
      <c r="A11" s="63">
        <f t="shared" si="3"/>
        <v>7</v>
      </c>
      <c r="B11" s="63" t="s">
        <v>1</v>
      </c>
      <c r="C11" s="62" t="s">
        <v>9</v>
      </c>
      <c r="D11" s="71" t="s">
        <v>86</v>
      </c>
      <c r="E11" s="63" t="s">
        <v>85</v>
      </c>
      <c r="F11" s="62" t="s">
        <v>77</v>
      </c>
      <c r="G11" s="68" t="s">
        <v>78</v>
      </c>
      <c r="H11" s="72">
        <v>20.126999999999999</v>
      </c>
      <c r="I11" s="63">
        <v>103.89</v>
      </c>
      <c r="J11" s="55" t="s">
        <v>72</v>
      </c>
    </row>
    <row r="12" spans="1:11" ht="71.25" customHeight="1">
      <c r="A12" s="63">
        <f>A11+1</f>
        <v>8</v>
      </c>
      <c r="B12" s="63" t="s">
        <v>1</v>
      </c>
      <c r="C12" s="62" t="s">
        <v>9</v>
      </c>
      <c r="D12" s="73" t="s">
        <v>87</v>
      </c>
      <c r="E12" s="63" t="s">
        <v>85</v>
      </c>
      <c r="F12" s="62" t="s">
        <v>77</v>
      </c>
      <c r="G12" s="68" t="s">
        <v>78</v>
      </c>
      <c r="H12" s="70" t="s">
        <v>2</v>
      </c>
      <c r="I12" s="63">
        <v>43.23</v>
      </c>
      <c r="J12" s="55" t="s">
        <v>72</v>
      </c>
    </row>
    <row r="13" spans="1:11" ht="69.75" customHeight="1">
      <c r="A13" s="63">
        <v>9</v>
      </c>
      <c r="B13" s="63" t="s">
        <v>1</v>
      </c>
      <c r="C13" s="62" t="s">
        <v>9</v>
      </c>
      <c r="D13" s="71" t="s">
        <v>88</v>
      </c>
      <c r="E13" s="63" t="s">
        <v>89</v>
      </c>
      <c r="F13" s="62" t="s">
        <v>77</v>
      </c>
      <c r="G13" s="68" t="s">
        <v>78</v>
      </c>
      <c r="H13" s="72">
        <v>3.5</v>
      </c>
      <c r="I13" s="63">
        <v>53.15</v>
      </c>
      <c r="J13" s="55" t="s">
        <v>72</v>
      </c>
    </row>
    <row r="14" spans="1:11" ht="69" customHeight="1">
      <c r="A14" s="63">
        <v>10</v>
      </c>
      <c r="B14" s="63" t="s">
        <v>1</v>
      </c>
      <c r="C14" s="62" t="s">
        <v>9</v>
      </c>
      <c r="D14" s="71" t="s">
        <v>90</v>
      </c>
      <c r="E14" s="63" t="s">
        <v>89</v>
      </c>
      <c r="F14" s="62" t="s">
        <v>77</v>
      </c>
      <c r="G14" s="68" t="s">
        <v>78</v>
      </c>
      <c r="H14" s="74">
        <v>5</v>
      </c>
      <c r="I14" s="63">
        <v>48.37</v>
      </c>
      <c r="J14" s="55" t="s">
        <v>72</v>
      </c>
    </row>
    <row r="15" spans="1:11" ht="99.75" customHeight="1">
      <c r="A15" s="63">
        <f t="shared" si="3"/>
        <v>11</v>
      </c>
      <c r="B15" s="63" t="s">
        <v>1</v>
      </c>
      <c r="C15" s="62" t="s">
        <v>9</v>
      </c>
      <c r="D15" s="73" t="s">
        <v>91</v>
      </c>
      <c r="E15" s="63" t="s">
        <v>92</v>
      </c>
      <c r="F15" s="62" t="s">
        <v>77</v>
      </c>
      <c r="G15" s="68" t="s">
        <v>78</v>
      </c>
      <c r="H15" s="72">
        <v>30.279</v>
      </c>
      <c r="I15" s="63">
        <v>117.66</v>
      </c>
      <c r="J15" s="55" t="s">
        <v>72</v>
      </c>
    </row>
    <row r="16" spans="1:11" ht="72" customHeight="1">
      <c r="A16" s="63">
        <v>12</v>
      </c>
      <c r="B16" s="63" t="s">
        <v>1</v>
      </c>
      <c r="C16" s="62" t="s">
        <v>9</v>
      </c>
      <c r="D16" s="73" t="s">
        <v>93</v>
      </c>
      <c r="E16" s="63">
        <v>152</v>
      </c>
      <c r="F16" s="62" t="s">
        <v>77</v>
      </c>
      <c r="G16" s="63" t="s">
        <v>78</v>
      </c>
      <c r="H16" s="72">
        <v>29.2</v>
      </c>
      <c r="I16" s="63">
        <v>33.82</v>
      </c>
      <c r="J16" s="55" t="s">
        <v>72</v>
      </c>
    </row>
    <row r="17" spans="1:10" ht="48" customHeight="1">
      <c r="A17" s="94">
        <v>13</v>
      </c>
      <c r="B17" s="94" t="s">
        <v>1</v>
      </c>
      <c r="C17" s="98" t="s">
        <v>9</v>
      </c>
      <c r="D17" s="73" t="s">
        <v>94</v>
      </c>
      <c r="E17" s="98" t="s">
        <v>95</v>
      </c>
      <c r="F17" s="98" t="s">
        <v>77</v>
      </c>
      <c r="G17" s="94" t="s">
        <v>78</v>
      </c>
      <c r="H17" s="91">
        <v>146</v>
      </c>
      <c r="I17" s="94">
        <v>470.2</v>
      </c>
      <c r="J17" s="76"/>
    </row>
    <row r="18" spans="1:10" ht="29.25" customHeight="1">
      <c r="A18" s="95"/>
      <c r="B18" s="95"/>
      <c r="C18" s="99"/>
      <c r="D18" s="75" t="s">
        <v>96</v>
      </c>
      <c r="E18" s="99"/>
      <c r="F18" s="99"/>
      <c r="G18" s="95"/>
      <c r="H18" s="92"/>
      <c r="I18" s="95"/>
      <c r="J18" s="55" t="s">
        <v>72</v>
      </c>
    </row>
    <row r="19" spans="1:10" ht="31.5" customHeight="1">
      <c r="A19" s="95"/>
      <c r="B19" s="95"/>
      <c r="C19" s="99"/>
      <c r="D19" s="75" t="s">
        <v>97</v>
      </c>
      <c r="E19" s="99"/>
      <c r="F19" s="99"/>
      <c r="G19" s="95"/>
      <c r="H19" s="92"/>
      <c r="I19" s="95"/>
      <c r="J19" s="55" t="s">
        <v>72</v>
      </c>
    </row>
    <row r="20" spans="1:10" ht="30.75" customHeight="1">
      <c r="A20" s="95"/>
      <c r="B20" s="95"/>
      <c r="C20" s="99"/>
      <c r="D20" s="75" t="s">
        <v>98</v>
      </c>
      <c r="E20" s="99"/>
      <c r="F20" s="99"/>
      <c r="G20" s="95"/>
      <c r="H20" s="92"/>
      <c r="I20" s="95"/>
      <c r="J20" s="55" t="s">
        <v>72</v>
      </c>
    </row>
    <row r="21" spans="1:10" ht="29.25" customHeight="1">
      <c r="A21" s="95"/>
      <c r="B21" s="95"/>
      <c r="C21" s="99"/>
      <c r="D21" s="75" t="s">
        <v>99</v>
      </c>
      <c r="E21" s="99"/>
      <c r="F21" s="99"/>
      <c r="G21" s="95"/>
      <c r="H21" s="92"/>
      <c r="I21" s="95"/>
      <c r="J21" s="55" t="s">
        <v>72</v>
      </c>
    </row>
    <row r="22" spans="1:10" ht="30.75" customHeight="1">
      <c r="A22" s="95"/>
      <c r="B22" s="95"/>
      <c r="C22" s="99"/>
      <c r="D22" s="75" t="s">
        <v>100</v>
      </c>
      <c r="E22" s="99"/>
      <c r="F22" s="99"/>
      <c r="G22" s="95"/>
      <c r="H22" s="92"/>
      <c r="I22" s="95"/>
      <c r="J22" s="55" t="s">
        <v>72</v>
      </c>
    </row>
    <row r="23" spans="1:10" ht="32.25" customHeight="1">
      <c r="A23" s="96"/>
      <c r="B23" s="96"/>
      <c r="C23" s="100"/>
      <c r="D23" s="75" t="s">
        <v>101</v>
      </c>
      <c r="E23" s="100"/>
      <c r="F23" s="100"/>
      <c r="G23" s="96"/>
      <c r="H23" s="93"/>
      <c r="I23" s="96"/>
      <c r="J23" s="55" t="s">
        <v>72</v>
      </c>
    </row>
    <row r="24" spans="1:10" ht="33.75" customHeight="1">
      <c r="A24" s="63">
        <f>A17+1</f>
        <v>14</v>
      </c>
      <c r="B24" s="63" t="s">
        <v>1</v>
      </c>
      <c r="C24" s="62" t="s">
        <v>9</v>
      </c>
      <c r="D24" s="71" t="s">
        <v>102</v>
      </c>
      <c r="E24" s="62" t="s">
        <v>95</v>
      </c>
      <c r="F24" s="62" t="s">
        <v>77</v>
      </c>
      <c r="G24" s="68" t="s">
        <v>78</v>
      </c>
      <c r="H24" s="72">
        <v>7.9</v>
      </c>
      <c r="I24" s="63">
        <v>14.57</v>
      </c>
      <c r="J24" s="55" t="s">
        <v>72</v>
      </c>
    </row>
    <row r="25" spans="1:10" ht="57" customHeight="1">
      <c r="A25" s="63">
        <f>A24+1</f>
        <v>15</v>
      </c>
      <c r="B25" s="63" t="s">
        <v>1</v>
      </c>
      <c r="C25" s="62" t="s">
        <v>9</v>
      </c>
      <c r="D25" s="71" t="s">
        <v>103</v>
      </c>
      <c r="E25" s="62" t="s">
        <v>104</v>
      </c>
      <c r="F25" s="62" t="s">
        <v>77</v>
      </c>
      <c r="G25" s="68" t="s">
        <v>78</v>
      </c>
      <c r="H25" s="72">
        <v>63.4</v>
      </c>
      <c r="I25" s="63">
        <v>268.08</v>
      </c>
      <c r="J25" s="55" t="s">
        <v>72</v>
      </c>
    </row>
    <row r="26" spans="1:10">
      <c r="H26" s="66">
        <f>SUM(H5:H25)</f>
        <v>412.82999999999993</v>
      </c>
      <c r="I26" s="66">
        <f>SUM(I5:I25)</f>
        <v>1567.7099999999998</v>
      </c>
      <c r="J26" s="66"/>
    </row>
  </sheetData>
  <mergeCells count="10">
    <mergeCell ref="A1:F1"/>
    <mergeCell ref="H17:H23"/>
    <mergeCell ref="I17:I23"/>
    <mergeCell ref="K8:K9"/>
    <mergeCell ref="A17:A23"/>
    <mergeCell ref="B17:B23"/>
    <mergeCell ref="C17:C23"/>
    <mergeCell ref="E17:E23"/>
    <mergeCell ref="F17:F23"/>
    <mergeCell ref="G17:G23"/>
  </mergeCells>
  <pageMargins left="0.70866141732283472" right="0.70866141732283472" top="0.74803149606299213" bottom="0.74803149606299213" header="0.31496062992125984" footer="0.31496062992125984"/>
  <pageSetup paperSize="9" scale="5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NH(O)</vt:lpstr>
      <vt:lpstr>SARDP-NE</vt:lpstr>
      <vt:lpstr>'NH(O)'!Print_Area</vt:lpstr>
      <vt:lpstr>'SARDP-NE'!Print_Area</vt:lpstr>
      <vt:lpstr>'NH(O)'!Print_Titles</vt:lpstr>
    </vt:vector>
  </TitlesOfParts>
  <Company>PWD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 PHUKAN</dc:creator>
  <cp:lastModifiedBy>User</cp:lastModifiedBy>
  <cp:lastPrinted>2017-08-10T20:27:31Z</cp:lastPrinted>
  <dcterms:created xsi:type="dcterms:W3CDTF">2014-12-30T07:56:38Z</dcterms:created>
  <dcterms:modified xsi:type="dcterms:W3CDTF">2017-08-11T16:25:19Z</dcterms:modified>
</cp:coreProperties>
</file>